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38400" windowHeight="17700" activeTab="0"/>
  </bookViews>
  <sheets>
    <sheet name="kritéria" sheetId="3" r:id="rId1"/>
    <sheet name="príjmy_výdavky" sheetId="1" r:id="rId2"/>
    <sheet name="majetok_záväzky" sheetId="2" r:id="rId3"/>
  </sheets>
  <definedNames/>
  <calcPr calcId="162913"/>
</workbook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<sst xmlns="http://schemas.openxmlformats.org/spreadsheetml/2006/main" count="85" uniqueCount="67">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</sst>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/>
    <xf numFmtId="0" fontId="5" fillId="0" borderId="0" xfId="20" applyFont="1" applyFill="1" applyBorder="1" applyAlignment="1" applyProtection="1">
      <alignment horizontal="center" vertical="center"/>
      <protection hidden="1"/>
    </xf>
    <xf numFmtId="0" fontId="1" fillId="0" borderId="0" xfId="2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/>
    <xf numFmtId="1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/>
    <xf numFmtId="0" fontId="9" fillId="0" borderId="0" xfId="0" applyFont="1"/>
    <xf numFmtId="49" fontId="10" fillId="2" borderId="1" xfId="20" applyNumberFormat="1" applyFont="1" applyFill="1" applyBorder="1" applyAlignment="1" applyProtection="1">
      <alignment vertical="center"/>
      <protection hidden="1"/>
    </xf>
    <xf numFmtId="0" fontId="10" fillId="2" borderId="1" xfId="20" applyFont="1" applyFill="1" applyBorder="1" applyAlignment="1" applyProtection="1">
      <alignment vertical="center"/>
      <protection hidden="1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10" fillId="2" borderId="1" xfId="20" applyFont="1" applyFill="1" applyBorder="1" applyAlignment="1" applyProtection="1">
      <alignment horizontal="left" vertical="center" wrapText="1"/>
      <protection hidden="1"/>
    </xf>
    <xf numFmtId="10" fontId="9" fillId="0" borderId="1" xfId="0" applyNumberFormat="1" applyFont="1" applyBorder="1" applyAlignment="1" applyProtection="1">
      <alignment vertical="center"/>
      <protection hidden="1"/>
    </xf>
    <xf numFmtId="10" fontId="8" fillId="0" borderId="1" xfId="0" applyNumberFormat="1" applyFont="1" applyBorder="1" applyAlignment="1" applyProtection="1">
      <alignment horizontal="center" vertical="center"/>
      <protection hidden="1"/>
    </xf>
    <xf numFmtId="0" fontId="11" fillId="2" borderId="1" xfId="21" applyFont="1" applyFill="1" applyBorder="1" applyAlignment="1" applyProtection="1">
      <alignment vertical="center" wrapText="1"/>
      <protection hidden="1"/>
    </xf>
    <xf numFmtId="0" fontId="7" fillId="0" borderId="0" xfId="0" applyFont="1"/>
    <xf numFmtId="0" fontId="7" fillId="0" borderId="0" xfId="0" applyFont="1" applyFill="1"/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 applyProtection="1">
      <alignment vertical="center"/>
      <protection hidden="1"/>
    </xf>
    <xf numFmtId="0" fontId="0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 applyProtection="1">
      <alignment horizontal="right" vertical="center"/>
      <protection hidden="1"/>
    </xf>
    <xf numFmtId="0" fontId="2" fillId="3" borderId="0" xfId="0" applyFont="1" applyFill="1"/>
    <xf numFmtId="0" fontId="2" fillId="3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/>
    <xf numFmtId="0" fontId="2" fillId="0" borderId="0" xfId="0" applyNumberFormat="1" applyFont="1"/>
    <xf numFmtId="0" fontId="2" fillId="5" borderId="0" xfId="0" applyFont="1" applyFill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14" fontId="2" fillId="0" borderId="0" xfId="0" applyNumberFormat="1" applyFont="1"/>
    <xf numFmtId="0" fontId="6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49" fontId="9" fillId="0" borderId="4" xfId="0" applyNumberFormat="1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Projekt" xfId="20"/>
    <cellStyle name="normální_List1" xfId="21"/>
  </cellStyles>
  <dxfs count="4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workbookViewId="0" topLeftCell="A1">
      <selection activeCell="B15" sqref="B15"/>
    </sheetView>
  </sheetViews>
  <sheetFormatPr defaultColWidth="9.140625" defaultRowHeight="15"/>
  <cols>
    <col min="1" max="1" width="32.28125" style="1" customWidth="1"/>
    <col min="2" max="2" width="16.7109375" style="1" bestFit="1" customWidth="1"/>
    <col min="3" max="3" width="16.421875" style="1" customWidth="1"/>
    <col min="4" max="4" width="12.28125" style="1" bestFit="1" customWidth="1"/>
    <col min="5" max="5" width="16.7109375" style="1" bestFit="1" customWidth="1"/>
    <col min="6" max="6" width="9.140625" style="1" customWidth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22" width="16.7109375" style="1" hidden="1" customWidth="1"/>
    <col min="23" max="24" width="9.140625" style="1" hidden="1" customWidth="1"/>
    <col min="25" max="16384" width="9.140625" style="1" customWidth="1"/>
  </cols>
  <sheetData>
    <row r="1" spans="1:7" ht="15">
      <c r="A1" s="11" t="s">
        <v>65</v>
      </c>
      <c r="G1" s="5"/>
    </row>
    <row r="2" ht="15">
      <c r="G2" s="5">
        <v>2015</v>
      </c>
    </row>
    <row r="3" spans="1:7" ht="15">
      <c r="A3" s="21" t="s">
        <v>46</v>
      </c>
      <c r="B3" s="12"/>
      <c r="C3" s="12"/>
      <c r="D3" s="12"/>
      <c r="E3" s="12"/>
      <c r="G3" s="1">
        <v>2016</v>
      </c>
    </row>
    <row r="4" spans="1:7" ht="15">
      <c r="A4" s="12"/>
      <c r="B4" s="12"/>
      <c r="C4" s="12"/>
      <c r="D4" s="12"/>
      <c r="E4" s="12"/>
      <c r="G4" s="1">
        <v>2017</v>
      </c>
    </row>
    <row r="5" spans="1:7" ht="15">
      <c r="A5" s="12"/>
      <c r="B5" s="12"/>
      <c r="C5" s="12"/>
      <c r="D5" s="12"/>
      <c r="E5" s="12"/>
      <c r="G5" s="43">
        <v>2018</v>
      </c>
    </row>
    <row r="6" spans="1:10" s="8" customFormat="1" ht="15" customHeight="1">
      <c r="A6" s="13" t="s">
        <v>48</v>
      </c>
      <c r="B6" s="52"/>
      <c r="C6" s="53"/>
      <c r="D6" s="53"/>
      <c r="E6" s="54"/>
      <c r="G6" s="1">
        <v>2019</v>
      </c>
      <c r="J6" s="42"/>
    </row>
    <row r="7" spans="1:7" ht="15" customHeight="1">
      <c r="A7" s="14" t="s">
        <v>49</v>
      </c>
      <c r="B7" s="55"/>
      <c r="C7" s="56"/>
      <c r="D7" s="56"/>
      <c r="E7" s="57"/>
      <c r="G7" s="1">
        <v>2020</v>
      </c>
    </row>
    <row r="8" spans="1:5" ht="15" customHeight="1" hidden="1">
      <c r="A8" s="14" t="s">
        <v>47</v>
      </c>
      <c r="B8" s="58"/>
      <c r="C8" s="59"/>
      <c r="D8" s="59"/>
      <c r="E8" s="60"/>
    </row>
    <row r="9" spans="1:10" ht="15" customHeight="1">
      <c r="A9" s="14" t="s">
        <v>54</v>
      </c>
      <c r="B9" s="51" t="s">
        <v>66</v>
      </c>
      <c r="C9" s="51"/>
      <c r="D9" s="51"/>
      <c r="E9" s="51"/>
      <c r="J9" s="44" t="s">
        <v>64</v>
      </c>
    </row>
    <row r="10" spans="1:10" ht="15" customHeight="1">
      <c r="A10" s="14" t="s">
        <v>50</v>
      </c>
      <c r="B10" s="51" t="s">
        <v>66</v>
      </c>
      <c r="C10" s="51"/>
      <c r="D10" s="51"/>
      <c r="E10" s="51"/>
      <c r="J10" s="45">
        <f ca="1">TODAY()</f>
        <v>44200</v>
      </c>
    </row>
    <row r="11" spans="1:10" ht="15" customHeight="1">
      <c r="A11" s="14" t="s">
        <v>51</v>
      </c>
      <c r="B11" s="51" t="s">
        <v>66</v>
      </c>
      <c r="C11" s="51"/>
      <c r="D11" s="51"/>
      <c r="E11" s="51"/>
      <c r="J11" s="48">
        <v>43466</v>
      </c>
    </row>
    <row r="12" spans="1:5" ht="15">
      <c r="A12" s="12"/>
      <c r="B12" s="12"/>
      <c r="C12" s="12"/>
      <c r="D12" s="12"/>
      <c r="E12" s="12"/>
    </row>
    <row r="13" spans="1:5" ht="15">
      <c r="A13" s="12"/>
      <c r="B13" s="12"/>
      <c r="C13" s="12"/>
      <c r="D13" s="12"/>
      <c r="E13" s="12"/>
    </row>
    <row r="14" spans="1:5" ht="15">
      <c r="A14" s="12"/>
      <c r="B14" s="12"/>
      <c r="C14" s="12"/>
      <c r="D14" s="12"/>
      <c r="E14" s="12"/>
    </row>
    <row r="15" spans="1:5" ht="21.75" customHeight="1">
      <c r="A15" s="15" t="str">
        <f>IF(B15="","Vyberte rok","Rok")</f>
        <v>Vyberte rok</v>
      </c>
      <c r="B15" s="16"/>
      <c r="C15" s="12"/>
      <c r="D15" s="12"/>
      <c r="E15" s="12"/>
    </row>
    <row r="16" spans="1:15" ht="15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24" ht="15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  <c r="V17" s="1">
        <v>2020</v>
      </c>
      <c r="W17" s="1">
        <v>2020</v>
      </c>
      <c r="X17" s="1">
        <v>2020</v>
      </c>
    </row>
    <row r="18" spans="1:5" ht="15">
      <c r="A18" s="12"/>
      <c r="B18" s="12"/>
      <c r="C18" s="12"/>
      <c r="D18" s="12"/>
      <c r="E18" s="12"/>
    </row>
    <row r="19" spans="1:24" ht="31.5" customHeight="1">
      <c r="A19" s="17" t="s">
        <v>53</v>
      </c>
      <c r="B19" s="18" t="str">
        <f>IF(B15=2017,H19,IF(B15=2015,K19,IF(B15=2016,N19,IF(B15=2018,Q19,IF(B15=2019,T19,IF(B15=2020,W19,""))))))</f>
        <v/>
      </c>
      <c r="C19" s="19" t="str">
        <f>IF(B15=2017,I19,IF(B15=2015,L19,IF(B15=2016,O19,IF(B15=2018,R19,IF(B15=2019,U19,IF(B15=2020,X19,""))))))</f>
        <v/>
      </c>
      <c r="D19" s="12"/>
      <c r="E19" s="12"/>
      <c r="G19" s="2" t="e">
        <f>príjmy_výdavky!F10/príjmy_výdavky!F17</f>
        <v>#DIV/0!</v>
      </c>
      <c r="H19" s="9" t="str">
        <f>_xlfn.IFERROR(G19,"")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_xlfn.IFERROR(J19,"")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_xlfn.IFERROR(M19,"")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_xlfn.IFERROR(P19,"")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_xlfn.IFERROR(S19,"")</f>
        <v/>
      </c>
      <c r="U19" s="2" t="str">
        <f>IF(T19="","",IF(T19&gt;100%,"SPLNENÉ","NESPLNENÉ"))</f>
        <v/>
      </c>
      <c r="V19" s="2" t="e">
        <f>príjmy_výdavky!I10/príjmy_výdavky!I17</f>
        <v>#DIV/0!</v>
      </c>
      <c r="W19" s="1" t="str">
        <f>_xlfn.IFERROR(V19,"")</f>
        <v/>
      </c>
      <c r="X19" s="1" t="str">
        <f>IF(W19="","",IF(W19&gt;100%,"SPLNENÉ","NESPLNENÉ"))</f>
        <v/>
      </c>
    </row>
    <row r="20" spans="1:24" ht="31.5" customHeight="1">
      <c r="A20" s="20" t="s">
        <v>52</v>
      </c>
      <c r="B20" s="18" t="str">
        <f>IF(B15=2017,H20,IF(B15=2015,K20,IF(B15=2016,N20,IF(B15=2018,Q20,IF(B15=2019,T20,IF(B15=2020,W20,""))))))</f>
        <v/>
      </c>
      <c r="C20" s="19" t="str">
        <f>IF(B15=2017,I20,IF(B15=2015,L20,IF(B15=2016,O20,IF(B15=2018,R20,IF(B15=2019,U20,IF(B15=2020,X20,""))))))</f>
        <v/>
      </c>
      <c r="D20" s="12"/>
      <c r="E20" s="12"/>
      <c r="G20" s="2" t="e">
        <f>majetok_záväzky!F28/majetok_záväzky!F22</f>
        <v>#DIV/0!</v>
      </c>
      <c r="H20" s="9" t="str">
        <f>_xlfn.IFERROR(G20,"")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_xlfn.IFERROR(J20,"")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_xlfn.IFERROR(M20,"")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_xlfn.IFERROR(P20,"")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_xlfn.IFERROR(S20,"")</f>
        <v/>
      </c>
      <c r="U20" s="2" t="str">
        <f>IF(T20="","",IF(T20&lt;=80%,"SPLNENÉ","NESPLNENÉ"))</f>
        <v/>
      </c>
      <c r="V20" s="2" t="e">
        <f>majetok_záväzky!I28/majetok_záväzky!I22</f>
        <v>#DIV/0!</v>
      </c>
      <c r="W20" s="1" t="str">
        <f>_xlfn.IFERROR(V20,"")</f>
        <v/>
      </c>
      <c r="X20" s="1" t="str">
        <f>IF(W20="","",IF(W20&lt;=80%,"SPLNENÉ","NESPLNENÉ"))</f>
        <v/>
      </c>
    </row>
    <row r="22" spans="1:5" ht="15">
      <c r="A22" s="50" t="str">
        <f ca="1">IF(AND(B15=2018,J10&lt;J11),"preukázanie splnenia kritérií ekonomickej životaschopnosti za rok 2018 je možné až v roku 2019","")</f>
        <v/>
      </c>
      <c r="B22" s="50"/>
      <c r="C22" s="50"/>
      <c r="D22" s="50"/>
      <c r="E22" s="50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priority="2" dxfId="3" operator="equal">
      <formula>"Vyberte rok"</formula>
    </cfRule>
  </conditionalFormatting>
  <conditionalFormatting sqref="A22">
    <cfRule type="cellIs" priority="1" dxfId="0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$G$1:$G$7</formula1>
    </dataValidation>
  </dataValidations>
  <printOptions horizontalCentered="1"/>
  <pageMargins left="0.3937007874015748" right="0.3937007874015748" top="1.2598425196850394" bottom="0.984251968503937" header="0.31496062992125984" footer="0.31496062992125984"/>
  <pageSetup horizontalDpi="600" verticalDpi="600" orientation="portrait" paperSize="9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 topLeftCell="A1">
      <selection activeCell="I11" sqref="I11"/>
    </sheetView>
  </sheetViews>
  <sheetFormatPr defaultColWidth="9.140625" defaultRowHeight="15"/>
  <cols>
    <col min="1" max="1" width="8.7109375" style="1" customWidth="1"/>
    <col min="2" max="2" width="38.28125" style="1" customWidth="1"/>
    <col min="3" max="3" width="18.57421875" style="1" hidden="1" customWidth="1"/>
    <col min="4" max="9" width="15.7109375" style="1" customWidth="1"/>
    <col min="10" max="10" width="9.140625" style="1" hidden="1" customWidth="1"/>
    <col min="11" max="16384" width="9.140625" style="1" customWidth="1"/>
  </cols>
  <sheetData>
    <row r="1" spans="1:5" ht="15">
      <c r="A1" s="22" t="s">
        <v>65</v>
      </c>
      <c r="B1" s="23"/>
      <c r="C1" s="23"/>
      <c r="D1" s="23"/>
      <c r="E1" s="23"/>
    </row>
    <row r="2" spans="1:5" ht="15">
      <c r="A2" s="23"/>
      <c r="B2" s="23"/>
      <c r="C2" s="23"/>
      <c r="D2" s="23"/>
      <c r="E2" s="23"/>
    </row>
    <row r="3" spans="1:9" ht="15">
      <c r="A3" s="24" t="s">
        <v>55</v>
      </c>
      <c r="B3" s="25"/>
      <c r="C3" s="23"/>
      <c r="D3" s="23"/>
      <c r="I3" s="26" t="s">
        <v>0</v>
      </c>
    </row>
    <row r="4" spans="1:5" ht="15">
      <c r="A4" s="23"/>
      <c r="B4" s="23"/>
      <c r="C4" s="23"/>
      <c r="D4" s="23"/>
      <c r="E4" s="23"/>
    </row>
    <row r="5" spans="1:5" ht="15">
      <c r="A5" s="23"/>
      <c r="B5" s="23"/>
      <c r="C5" s="23"/>
      <c r="D5" s="23"/>
      <c r="E5" s="23"/>
    </row>
    <row r="6" spans="1:10" ht="30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49">
        <v>2020</v>
      </c>
      <c r="J6" s="46">
        <f>SUM(J7:J16)</f>
        <v>0</v>
      </c>
    </row>
    <row r="7" spans="1:10" ht="15" customHeight="1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30"/>
      <c r="J7" s="1">
        <f>IF(G7&lt;&gt;"",1,0)</f>
        <v>0</v>
      </c>
    </row>
    <row r="8" spans="1:10" ht="15" customHeight="1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30"/>
      <c r="J8" s="1">
        <f aca="true" t="shared" si="0" ref="J8:J9">IF(G8&lt;&gt;"",1,0)</f>
        <v>0</v>
      </c>
    </row>
    <row r="9" spans="1:10" ht="15" customHeight="1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30"/>
      <c r="J9" s="1">
        <f t="shared" si="0"/>
        <v>0</v>
      </c>
    </row>
    <row r="10" spans="1:11" ht="15" customHeight="1">
      <c r="A10" s="31" t="s">
        <v>8</v>
      </c>
      <c r="B10" s="32" t="s">
        <v>9</v>
      </c>
      <c r="C10" s="33">
        <f aca="true" t="shared" si="1" ref="C10:I10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K10" s="48"/>
    </row>
    <row r="11" spans="1:10" ht="15" customHeight="1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30"/>
      <c r="J11" s="1">
        <f aca="true" t="shared" si="2" ref="J11:J16">IF(G11&lt;&gt;"",1,0)</f>
        <v>0</v>
      </c>
    </row>
    <row r="12" spans="1:10" ht="15" customHeight="1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30"/>
      <c r="J12" s="1">
        <f t="shared" si="2"/>
        <v>0</v>
      </c>
    </row>
    <row r="13" spans="1:10" ht="15" customHeight="1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30"/>
      <c r="J13" s="1">
        <f t="shared" si="2"/>
        <v>0</v>
      </c>
    </row>
    <row r="14" spans="1:10" ht="15" customHeight="1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30"/>
      <c r="J14" s="1">
        <f t="shared" si="2"/>
        <v>0</v>
      </c>
    </row>
    <row r="15" spans="1:10" ht="15" customHeight="1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30"/>
      <c r="J15" s="1">
        <f t="shared" si="2"/>
        <v>0</v>
      </c>
    </row>
    <row r="16" spans="1:10" ht="15" customHeight="1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30"/>
      <c r="J16" s="1">
        <f t="shared" si="2"/>
        <v>0</v>
      </c>
    </row>
    <row r="17" spans="1:9" ht="15" customHeight="1">
      <c r="A17" s="31">
        <v>11</v>
      </c>
      <c r="B17" s="32" t="s">
        <v>21</v>
      </c>
      <c r="C17" s="33">
        <f aca="true" t="shared" si="3" ref="C17:H17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aca="true" t="shared" si="4" ref="I17">I11+I12+I13+I14+I15+I16</f>
        <v>0</v>
      </c>
    </row>
    <row r="18" spans="1:9" ht="15" customHeight="1">
      <c r="A18" s="31">
        <v>12</v>
      </c>
      <c r="B18" s="32" t="s">
        <v>22</v>
      </c>
      <c r="C18" s="33">
        <f aca="true" t="shared" si="5" ref="C18:H18">C10-C17</f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I18" s="33">
        <f aca="true" t="shared" si="6" ref="I18">I10-I17</f>
        <v>0</v>
      </c>
    </row>
    <row r="22" spans="1:7" ht="15" customHeight="1">
      <c r="A22" s="61" t="str">
        <f ca="1">IF(AND(kritéria!J10&lt;kritéria!J11,J6&gt;0),"kritéria zo rok 2018 je možné uplatniť až v roku 2019","")</f>
        <v/>
      </c>
      <c r="B22" s="61"/>
      <c r="C22" s="61"/>
      <c r="D22" s="61"/>
      <c r="E22" s="61"/>
      <c r="F22" s="61"/>
      <c r="G22" s="61"/>
    </row>
  </sheetData>
  <mergeCells count="1">
    <mergeCell ref="A22:G22"/>
  </mergeCells>
  <conditionalFormatting sqref="A22">
    <cfRule type="cellIs" priority="1" dxfId="0" operator="equal">
      <formula>"kritéria zo rok 2018 je možné uplatniť až v roku 2019"</formula>
    </cfRule>
  </conditionalFormatting>
  <printOptions horizontalCentered="1"/>
  <pageMargins left="0.1968503937007874" right="0.1968503937007874" top="1.220472440944882" bottom="0.984251968503937" header="0.31496062992125984" footer="0.31496062992125984"/>
  <pageSetup horizontalDpi="600" verticalDpi="600" orientation="landscape" paperSize="9" r:id="rId1"/>
  <headerFooter>
    <oddHeader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 topLeftCell="A1">
      <selection activeCell="I8" sqref="I8"/>
    </sheetView>
  </sheetViews>
  <sheetFormatPr defaultColWidth="9.140625" defaultRowHeight="15"/>
  <cols>
    <col min="1" max="1" width="8.421875" style="1" customWidth="1"/>
    <col min="2" max="2" width="45.28125" style="1" customWidth="1"/>
    <col min="3" max="3" width="18.57421875" style="1" hidden="1" customWidth="1"/>
    <col min="4" max="9" width="14.7109375" style="1" customWidth="1"/>
    <col min="10" max="10" width="9.140625" style="1" hidden="1" customWidth="1"/>
    <col min="11" max="13" width="9.140625" style="1" customWidth="1"/>
    <col min="14" max="14" width="48.00390625" style="1" customWidth="1"/>
    <col min="15" max="16384" width="9.140625" style="1" customWidth="1"/>
  </cols>
  <sheetData>
    <row r="1" spans="1:5" ht="15">
      <c r="A1" s="22" t="s">
        <v>65</v>
      </c>
      <c r="B1" s="23"/>
      <c r="C1" s="23"/>
      <c r="D1" s="23"/>
      <c r="E1" s="23"/>
    </row>
    <row r="2" spans="1:5" ht="15" hidden="1">
      <c r="A2" s="23"/>
      <c r="B2" s="23"/>
      <c r="C2" s="23"/>
      <c r="D2" s="23"/>
      <c r="E2" s="23"/>
    </row>
    <row r="3" spans="1:5" ht="15">
      <c r="A3" s="21" t="s">
        <v>56</v>
      </c>
      <c r="B3" s="23"/>
      <c r="C3" s="23"/>
      <c r="D3" s="23"/>
      <c r="E3" s="23"/>
    </row>
    <row r="4" spans="1:9" ht="15">
      <c r="A4" s="21"/>
      <c r="B4" s="23"/>
      <c r="C4" s="23"/>
      <c r="D4" s="23"/>
      <c r="I4" s="26" t="s">
        <v>0</v>
      </c>
    </row>
    <row r="5" spans="1:5" ht="15">
      <c r="A5" s="21"/>
      <c r="B5" s="23"/>
      <c r="C5" s="23"/>
      <c r="D5" s="23"/>
      <c r="E5" s="23"/>
    </row>
    <row r="6" spans="1:9" ht="30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  <c r="I6" s="37">
        <v>2020</v>
      </c>
    </row>
    <row r="7" spans="1:10" ht="15" customHeight="1">
      <c r="A7" s="34"/>
      <c r="B7" s="35" t="s">
        <v>23</v>
      </c>
      <c r="C7" s="34"/>
      <c r="D7" s="34"/>
      <c r="E7" s="34"/>
      <c r="F7" s="34"/>
      <c r="G7" s="34"/>
      <c r="H7" s="34"/>
      <c r="I7" s="34"/>
      <c r="J7" s="47">
        <f>SUM(J8:J27)</f>
        <v>0</v>
      </c>
    </row>
    <row r="8" spans="1:10" ht="15" customHeight="1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41"/>
      <c r="J8" s="1">
        <f>IF(G8&lt;&gt;"",1,0)</f>
        <v>0</v>
      </c>
    </row>
    <row r="9" spans="1:10" ht="15" customHeight="1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41"/>
      <c r="J9" s="1">
        <f aca="true" t="shared" si="0" ref="J9:J10">IF(G9&lt;&gt;"",1,0)</f>
        <v>0</v>
      </c>
    </row>
    <row r="10" spans="1:10" ht="15" customHeight="1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41"/>
      <c r="J10" s="1">
        <f t="shared" si="0"/>
        <v>0</v>
      </c>
    </row>
    <row r="11" spans="1:14" ht="15" customHeight="1">
      <c r="A11" s="31" t="s">
        <v>8</v>
      </c>
      <c r="B11" s="32" t="s">
        <v>27</v>
      </c>
      <c r="C11" s="33">
        <f aca="true" t="shared" si="1" ref="C11:H11">C12+C13+C14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I11" s="38">
        <f aca="true" t="shared" si="2" ref="I11">I12+I13+I14</f>
        <v>0</v>
      </c>
      <c r="N11" s="10"/>
    </row>
    <row r="12" spans="1:10" ht="15" customHeight="1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41"/>
      <c r="J12" s="1">
        <f aca="true" t="shared" si="3" ref="J12:J15">IF(G12&lt;&gt;"",1,0)</f>
        <v>0</v>
      </c>
    </row>
    <row r="13" spans="1:10" ht="15" customHeight="1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41"/>
      <c r="J13" s="1">
        <f t="shared" si="3"/>
        <v>0</v>
      </c>
    </row>
    <row r="14" spans="1:10" ht="15" customHeight="1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41"/>
      <c r="J14" s="1">
        <f t="shared" si="3"/>
        <v>0</v>
      </c>
    </row>
    <row r="15" spans="1:10" ht="15" customHeight="1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41"/>
      <c r="J15" s="1">
        <f t="shared" si="3"/>
        <v>0</v>
      </c>
    </row>
    <row r="16" spans="1:9" ht="15" customHeight="1">
      <c r="A16" s="31" t="s">
        <v>18</v>
      </c>
      <c r="B16" s="32" t="s">
        <v>32</v>
      </c>
      <c r="C16" s="33">
        <f aca="true" t="shared" si="4" ref="C16:H16">C17+C18+C19</f>
        <v>0</v>
      </c>
      <c r="D16" s="38">
        <f t="shared" si="4"/>
        <v>0</v>
      </c>
      <c r="E16" s="38">
        <f t="shared" si="4"/>
        <v>0</v>
      </c>
      <c r="F16" s="38">
        <f t="shared" si="4"/>
        <v>0</v>
      </c>
      <c r="G16" s="38">
        <f t="shared" si="4"/>
        <v>0</v>
      </c>
      <c r="H16" s="38">
        <f t="shared" si="4"/>
        <v>0</v>
      </c>
      <c r="I16" s="38">
        <f aca="true" t="shared" si="5" ref="I16">I17+I18+I19</f>
        <v>0</v>
      </c>
    </row>
    <row r="17" spans="1:10" ht="15" customHeight="1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41"/>
      <c r="J17" s="1">
        <f aca="true" t="shared" si="6" ref="J17:J21">IF(G17&lt;&gt;"",1,0)</f>
        <v>0</v>
      </c>
    </row>
    <row r="18" spans="1:10" ht="15" customHeight="1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41"/>
      <c r="J18" s="1">
        <f t="shared" si="6"/>
        <v>0</v>
      </c>
    </row>
    <row r="19" spans="1:10" ht="15" customHeight="1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41"/>
      <c r="J19" s="1">
        <f t="shared" si="6"/>
        <v>0</v>
      </c>
    </row>
    <row r="20" spans="1:10" ht="15" customHeight="1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41"/>
      <c r="J20" s="1">
        <f t="shared" si="6"/>
        <v>0</v>
      </c>
    </row>
    <row r="21" spans="1:10" ht="15" customHeight="1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41"/>
      <c r="J21" s="1">
        <f t="shared" si="6"/>
        <v>0</v>
      </c>
    </row>
    <row r="22" spans="1:9" ht="15" customHeight="1">
      <c r="A22" s="31">
        <v>15</v>
      </c>
      <c r="B22" s="32" t="s">
        <v>38</v>
      </c>
      <c r="C22" s="33">
        <f aca="true" t="shared" si="7" ref="C22:H22">C8+C9+C10+C11+C15+C16+C20+C21</f>
        <v>0</v>
      </c>
      <c r="D22" s="38">
        <f t="shared" si="7"/>
        <v>0</v>
      </c>
      <c r="E22" s="38">
        <f t="shared" si="7"/>
        <v>0</v>
      </c>
      <c r="F22" s="38">
        <f t="shared" si="7"/>
        <v>0</v>
      </c>
      <c r="G22" s="38">
        <f t="shared" si="7"/>
        <v>0</v>
      </c>
      <c r="H22" s="38">
        <f t="shared" si="7"/>
        <v>0</v>
      </c>
      <c r="I22" s="38">
        <f>I8+I9+I10+I11+I15+I16+I20+I21</f>
        <v>0</v>
      </c>
    </row>
    <row r="23" spans="1:9" ht="15" customHeight="1">
      <c r="A23" s="36"/>
      <c r="B23" s="35" t="s">
        <v>57</v>
      </c>
      <c r="C23" s="34"/>
      <c r="D23" s="36"/>
      <c r="E23" s="36"/>
      <c r="F23" s="36"/>
      <c r="G23" s="36"/>
      <c r="H23" s="36"/>
      <c r="I23" s="36"/>
    </row>
    <row r="24" spans="1:10" ht="15" customHeight="1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41"/>
      <c r="J24" s="1">
        <f aca="true" t="shared" si="8" ref="J24:J27">IF(G24&lt;&gt;"",1,0)</f>
        <v>0</v>
      </c>
    </row>
    <row r="25" spans="1:10" ht="15" customHeight="1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41"/>
      <c r="J25" s="1">
        <f t="shared" si="8"/>
        <v>0</v>
      </c>
    </row>
    <row r="26" spans="1:10" ht="15" customHeight="1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41"/>
      <c r="J26" s="1">
        <f t="shared" si="8"/>
        <v>0</v>
      </c>
    </row>
    <row r="27" spans="1:10" ht="15" customHeight="1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41"/>
      <c r="J27" s="1">
        <f t="shared" si="8"/>
        <v>0</v>
      </c>
    </row>
    <row r="28" spans="1:9" ht="15" customHeight="1">
      <c r="A28" s="31">
        <v>20</v>
      </c>
      <c r="B28" s="32" t="s">
        <v>43</v>
      </c>
      <c r="C28" s="33">
        <f aca="true" t="shared" si="9" ref="C28:H28">C24+C25+C26+C27</f>
        <v>0</v>
      </c>
      <c r="D28" s="38">
        <f t="shared" si="9"/>
        <v>0</v>
      </c>
      <c r="E28" s="38">
        <f t="shared" si="9"/>
        <v>0</v>
      </c>
      <c r="F28" s="38">
        <f t="shared" si="9"/>
        <v>0</v>
      </c>
      <c r="G28" s="38">
        <f t="shared" si="9"/>
        <v>0</v>
      </c>
      <c r="H28" s="38">
        <f t="shared" si="9"/>
        <v>0</v>
      </c>
      <c r="I28" s="38">
        <f>I24+I25+I26+I27</f>
        <v>0</v>
      </c>
    </row>
    <row r="29" spans="1:9" ht="15" customHeight="1">
      <c r="A29" s="31">
        <v>21</v>
      </c>
      <c r="B29" s="32" t="s">
        <v>44</v>
      </c>
      <c r="C29" s="33">
        <f aca="true" t="shared" si="10" ref="C29:H29">C22-C28</f>
        <v>0</v>
      </c>
      <c r="D29" s="38">
        <f t="shared" si="10"/>
        <v>0</v>
      </c>
      <c r="E29" s="38">
        <f t="shared" si="10"/>
        <v>0</v>
      </c>
      <c r="F29" s="38">
        <f t="shared" si="10"/>
        <v>0</v>
      </c>
      <c r="G29" s="38">
        <f t="shared" si="10"/>
        <v>0</v>
      </c>
      <c r="H29" s="38">
        <f t="shared" si="10"/>
        <v>0</v>
      </c>
      <c r="I29" s="38">
        <f aca="true" t="shared" si="11" ref="I29">I22-I28</f>
        <v>0</v>
      </c>
    </row>
    <row r="32" spans="1:7" ht="15" customHeight="1">
      <c r="A32" s="61" t="str">
        <f ca="1">IF(AND(kritéria!J10&lt;kritéria!J11,J7&gt;0),"kritéria zo rok 2018 je možné uplatniť až v roku 2019","")</f>
        <v/>
      </c>
      <c r="B32" s="61"/>
      <c r="C32" s="61"/>
      <c r="D32" s="61"/>
      <c r="E32" s="61"/>
      <c r="F32" s="61"/>
      <c r="G32" s="61"/>
    </row>
  </sheetData>
  <mergeCells count="1">
    <mergeCell ref="A32:G32"/>
  </mergeCells>
  <conditionalFormatting sqref="A32">
    <cfRule type="cellIs" priority="1" dxfId="0" operator="equal">
      <formula>"kritéria zo rok 2018 je možné uplatniť až v roku 2019"</formula>
    </cfRule>
  </conditionalFormatting>
  <printOptions horizontalCentered="1"/>
  <pageMargins left="0.1968503937007874" right="0.1968503937007874" top="1.2598425196850394" bottom="0.984251968503937" header="0.31496062992125984" footer="0.31496062992125984"/>
  <pageSetup fitToHeight="1" fitToWidth="1" horizontalDpi="600" verticalDpi="600" orientation="landscape" paperSize="9" scale="93" r:id="rId1"/>
  <headerFooter>
    <oddHeader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Kužma Emil</cp:lastModifiedBy>
  <cp:lastPrinted>2021-01-04T09:31:00Z</cp:lastPrinted>
  <dcterms:created xsi:type="dcterms:W3CDTF">2015-04-15T15:22:52Z</dcterms:created>
  <dcterms:modified xsi:type="dcterms:W3CDTF">2021-01-04T11:02:21Z</dcterms:modified>
  <cp:category/>
  <cp:version/>
  <cp:contentType/>
  <cp:contentStatus/>
</cp:coreProperties>
</file>